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isu.PSMTOIMISTO\Desktop\"/>
    </mc:Choice>
  </mc:AlternateContent>
  <xr:revisionPtr revIDLastSave="0" documentId="13_ncr:1_{46E32420-494E-462A-B9B0-8463E86D7648}" xr6:coauthVersionLast="43" xr6:coauthVersionMax="43" xr10:uidLastSave="{00000000-0000-0000-0000-000000000000}"/>
  <bookViews>
    <workbookView xWindow="2730" yWindow="1680" windowWidth="23250" windowHeight="14520" xr2:uid="{E6048A97-5C47-4F4F-A219-81053B3E4014}"/>
  </bookViews>
  <sheets>
    <sheet name="Kaisu" sheetId="1" r:id="rId1"/>
    <sheet name="Dimensiot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2" i="1" l="1"/>
  <c r="F72" i="1"/>
  <c r="L36" i="1" l="1"/>
  <c r="F68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N36" i="1" l="1"/>
  <c r="E39" i="1" l="1"/>
  <c r="E40" i="1"/>
  <c r="E41" i="1"/>
  <c r="E42" i="1"/>
  <c r="E43" i="1"/>
  <c r="E44" i="1"/>
  <c r="E45" i="1"/>
  <c r="E46" i="1"/>
  <c r="E47" i="1"/>
  <c r="E48" i="1"/>
  <c r="E49" i="1"/>
  <c r="E50" i="1"/>
  <c r="E51" i="1"/>
  <c r="E33" i="1" l="1"/>
  <c r="E34" i="1"/>
  <c r="E35" i="1"/>
  <c r="E36" i="1"/>
  <c r="E37" i="1"/>
  <c r="E38" i="1"/>
  <c r="E22" i="1" l="1"/>
  <c r="E23" i="1"/>
  <c r="E24" i="1"/>
  <c r="E25" i="1"/>
  <c r="E26" i="1"/>
  <c r="E27" i="1"/>
  <c r="E28" i="1"/>
  <c r="E29" i="1"/>
  <c r="E30" i="1"/>
  <c r="E31" i="1"/>
  <c r="E32" i="1"/>
  <c r="G68" i="1" l="1"/>
  <c r="E11" i="1"/>
  <c r="E12" i="1"/>
  <c r="E13" i="1"/>
  <c r="E14" i="1"/>
  <c r="E15" i="1"/>
  <c r="E16" i="1"/>
  <c r="E17" i="1"/>
  <c r="E18" i="1"/>
  <c r="E19" i="1"/>
  <c r="E20" i="1"/>
  <c r="E21" i="1"/>
  <c r="E10" i="1"/>
  <c r="E9" i="1" l="1"/>
</calcChain>
</file>

<file path=xl/sharedStrings.xml><?xml version="1.0" encoding="utf-8"?>
<sst xmlns="http://schemas.openxmlformats.org/spreadsheetml/2006/main" count="159" uniqueCount="117">
  <si>
    <t>Liukuva työaika aamupäivällä klo 7.30 - 9.30, iltapäivällä klo 15.30 - 17.30</t>
  </si>
  <si>
    <t>Kaikkien tulisi olla töissä klo 9.30 - 15.30 välillä</t>
  </si>
  <si>
    <t>Liukuman enimmäismäärä +40/-20 h. Liukumat leikataan 30.6. ja 31.12. nollille. Käyttösuunnitelma tehtävä ennen leikkausta.</t>
  </si>
  <si>
    <t>Aloitussaldo</t>
  </si>
  <si>
    <t>vuodelta  2017</t>
  </si>
  <si>
    <t>Hallinto</t>
  </si>
  <si>
    <t>Messutoiminta</t>
  </si>
  <si>
    <t>Päivämäärä </t>
  </si>
  <si>
    <t>In</t>
  </si>
  <si>
    <t>Out</t>
  </si>
  <si>
    <t>Total</t>
  </si>
  <si>
    <t>Tunnit yhteensä</t>
  </si>
  <si>
    <t>+/- (min)</t>
  </si>
  <si>
    <t>Selite</t>
  </si>
  <si>
    <t>101     Henki-löstö</t>
  </si>
  <si>
    <t>102 Toiminnan kehittä-minen</t>
  </si>
  <si>
    <t>103 Toimisto</t>
  </si>
  <si>
    <t>105 Yhdistys</t>
  </si>
  <si>
    <t>201 Yleiset </t>
  </si>
  <si>
    <t>202 Rakentaja E&amp;N 2018     Meri-Lappi</t>
  </si>
  <si>
    <t>203 Rakentaja 2018   Oulu</t>
  </si>
  <si>
    <t>204 Rakentaja 2018      Lappi</t>
  </si>
  <si>
    <t>206 Elä&amp;Nauti 2018 Rovaniemi</t>
  </si>
  <si>
    <t>207 Rakentaja 2019  Oulu</t>
  </si>
  <si>
    <t>208   Work 2018 Oulu</t>
  </si>
  <si>
    <t>210 Talvi 2018 Oulu</t>
  </si>
  <si>
    <t>211 Rakentaja 2019 Rovaniemi</t>
  </si>
  <si>
    <t>1.1.2019 alkaen</t>
  </si>
  <si>
    <t>TYÖAJANSEURANTA 2019</t>
  </si>
  <si>
    <t>Normaali työaika 8h 00min/päivä (sis. 30min ruokatauko) 1.1. alkaen</t>
  </si>
  <si>
    <t>104 Ojakatu</t>
  </si>
  <si>
    <t>DIMENSIOINTI TYÖAJANSEURANTAAN JA LASKUIHIN</t>
  </si>
  <si>
    <t>101 Henkilöstö</t>
  </si>
  <si>
    <t>Henkilöstöön ja henkilöstön kehittämiseen liittyvät esim. koulutukset, benchmark-matkat toisille messuille jne.</t>
  </si>
  <si>
    <t>102 Toiminnan kehittäminen</t>
  </si>
  <si>
    <t>CRM-projekti ja muut yleisesti toiminnan kehittämiseen liittyvät projektit (ei messukohtaiset)</t>
  </si>
  <si>
    <t>Toimistoon liittyvät (kahvin keittäminen, kahvitarvikkeet, toimistotarvikkeet jne), tietoliikennekulut</t>
  </si>
  <si>
    <t> (puhelin, netti), postitus, kopiointi…</t>
  </si>
  <si>
    <t>Kaikki kiinteistöön liittyvä</t>
  </si>
  <si>
    <t>Hallituksen kokoukset, yhdistyksen kokoukset, MeTa ry, jäsenmaksut/osallistumiset muiden yhdistysten </t>
  </si>
  <si>
    <t>toimintaan.</t>
  </si>
  <si>
    <t>107 Kiinteistön kehittäminen</t>
  </si>
  <si>
    <t>Ojakatu 2</t>
  </si>
  <si>
    <t>201 Yleiset</t>
  </si>
  <si>
    <t>Messutoimintaan yleisesti liittyvä toiminta / kulut, joita ei voi kohdistaa suoraan projektille.</t>
  </si>
  <si>
    <t> Lisätään tähän jatkossa esim. toimistopalaverit.</t>
  </si>
  <si>
    <t>202-211 Projektit</t>
  </si>
  <si>
    <t>Kun pystyy suoraan kohdistamaan projektille</t>
  </si>
  <si>
    <t>Dimesiot</t>
  </si>
  <si>
    <t>Nimike</t>
  </si>
  <si>
    <t>202 Rakentaja/Elä &amp; Nauti 2018 Meri-Lappi</t>
  </si>
  <si>
    <t>203 Rakentaja 2018 Oulu</t>
  </si>
  <si>
    <t>204 Rakentaja 2018 Lappi</t>
  </si>
  <si>
    <t>205 Elä &amp; Nauti 50+ 2018 Oulu</t>
  </si>
  <si>
    <t>206 Elä &amp; Nauti 50+ 2018 Rovaniemi</t>
  </si>
  <si>
    <t>207 Rakentaja 2019 Oulu</t>
  </si>
  <si>
    <t>208 Work 2018 Oulu</t>
  </si>
  <si>
    <t>209 Work 2018 Rovaniemi</t>
  </si>
  <si>
    <t>104 Ojakatu 2</t>
  </si>
  <si>
    <t>106 Kauppurienkatu</t>
  </si>
  <si>
    <t>Kauppurienkadun laskut</t>
  </si>
  <si>
    <t>106 Kauppu-rienkatu</t>
  </si>
  <si>
    <t>209          Work 2018 Rovaniemi</t>
  </si>
  <si>
    <t>205 Elä&amp;Nauti 2018         Oulu</t>
  </si>
  <si>
    <t>2.1.</t>
  </si>
  <si>
    <t>3.1.</t>
  </si>
  <si>
    <t>4.1.</t>
  </si>
  <si>
    <t>7.1.</t>
  </si>
  <si>
    <t>8.1.</t>
  </si>
  <si>
    <t>9.1.</t>
  </si>
  <si>
    <t>10.1.</t>
  </si>
  <si>
    <t>11.1.</t>
  </si>
  <si>
    <t>14.1.</t>
  </si>
  <si>
    <t>16.1.</t>
  </si>
  <si>
    <t>17.1.</t>
  </si>
  <si>
    <t>18.1.</t>
  </si>
  <si>
    <t>liukumavapaa</t>
  </si>
  <si>
    <t>yht:</t>
  </si>
  <si>
    <t>h</t>
  </si>
  <si>
    <t>21.1.</t>
  </si>
  <si>
    <t>22.1.</t>
  </si>
  <si>
    <t>23.1.</t>
  </si>
  <si>
    <t>24.1.</t>
  </si>
  <si>
    <t>25.1.</t>
  </si>
  <si>
    <t>28.1.</t>
  </si>
  <si>
    <t>29.1.</t>
  </si>
  <si>
    <t>30.1.</t>
  </si>
  <si>
    <t>31.1.</t>
  </si>
  <si>
    <t>1.2.</t>
  </si>
  <si>
    <t>5.2.</t>
  </si>
  <si>
    <t>6.2.</t>
  </si>
  <si>
    <t>7.2.</t>
  </si>
  <si>
    <t>8.2.</t>
  </si>
  <si>
    <t>11.2.</t>
  </si>
  <si>
    <t>12.2.</t>
  </si>
  <si>
    <t>hieronta</t>
  </si>
  <si>
    <t>13.2.</t>
  </si>
  <si>
    <t>14.2.</t>
  </si>
  <si>
    <t>15.2.</t>
  </si>
  <si>
    <t>18.2.</t>
  </si>
  <si>
    <t>19.2.</t>
  </si>
  <si>
    <t>20.2.</t>
  </si>
  <si>
    <t>21.2.</t>
  </si>
  <si>
    <t>22.2.</t>
  </si>
  <si>
    <t>25.2.</t>
  </si>
  <si>
    <t>26.2.</t>
  </si>
  <si>
    <t>27.2.</t>
  </si>
  <si>
    <t>1.3.</t>
  </si>
  <si>
    <t>oma vapaa</t>
  </si>
  <si>
    <t>7.2. alkaen liukumat:</t>
  </si>
  <si>
    <t>min</t>
  </si>
  <si>
    <t>11.3.</t>
  </si>
  <si>
    <t>12.3.</t>
  </si>
  <si>
    <t>13.3.</t>
  </si>
  <si>
    <t>14.3.</t>
  </si>
  <si>
    <t>22-24.7.2019</t>
  </si>
  <si>
    <t>jää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</si>
</sst>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;@"/>
    <numFmt numFmtId="165" formatCode="d\.m\.;@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66FF3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2" borderId="5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1" fillId="3" borderId="7" xfId="0" applyFont="1" applyFill="1" applyBorder="1" applyAlignment="1">
      <alignment horizontal="center" wrapText="1"/>
    </xf>
    <xf numFmtId="0" fontId="1" fillId="3" borderId="5" xfId="0" applyFont="1" applyFill="1" applyBorder="1" applyAlignment="1">
      <alignment horizontal="center" wrapText="1"/>
    </xf>
    <xf numFmtId="0" fontId="1" fillId="3" borderId="8" xfId="0" applyFont="1" applyFill="1" applyBorder="1" applyAlignment="1">
      <alignment horizontal="center" wrapText="1"/>
    </xf>
    <xf numFmtId="0" fontId="1" fillId="4" borderId="7" xfId="0" applyFont="1" applyFill="1" applyBorder="1" applyAlignment="1">
      <alignment horizontal="center" wrapText="1"/>
    </xf>
    <xf numFmtId="0" fontId="1" fillId="4" borderId="5" xfId="0" applyFont="1" applyFill="1" applyBorder="1" applyAlignment="1">
      <alignment horizontal="center" wrapText="1"/>
    </xf>
    <xf numFmtId="0" fontId="1" fillId="4" borderId="8" xfId="0" applyFont="1" applyFill="1" applyBorder="1" applyAlignment="1">
      <alignment horizontal="center" wrapText="1"/>
    </xf>
    <xf numFmtId="164" fontId="0" fillId="0" borderId="1" xfId="0" applyNumberFormat="1" applyBorder="1" applyAlignment="1">
      <alignment vertical="center" wrapText="1"/>
    </xf>
    <xf numFmtId="20" fontId="0" fillId="0" borderId="1" xfId="0" applyNumberForma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/>
    <xf numFmtId="165" fontId="0" fillId="0" borderId="1" xfId="0" applyNumberFormat="1" applyBorder="1" applyAlignment="1">
      <alignment horizontal="right" vertical="center" wrapText="1"/>
    </xf>
    <xf numFmtId="165" fontId="0" fillId="0" borderId="0" xfId="0" applyNumberFormat="1" applyAlignment="1">
      <alignment horizontal="right"/>
    </xf>
    <xf numFmtId="165" fontId="0" fillId="0" borderId="0" xfId="0" applyNumberFormat="1"/>
    <xf numFmtId="20" fontId="0" fillId="0" borderId="1" xfId="0" applyNumberFormat="1" applyBorder="1"/>
    <xf numFmtId="165" fontId="0" fillId="0" borderId="1" xfId="0" applyNumberFormat="1" applyBorder="1" applyAlignment="1">
      <alignment horizontal="right"/>
    </xf>
    <xf numFmtId="1" fontId="0" fillId="0" borderId="0" xfId="0" applyNumberFormat="1"/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2" defaultPivotStyle="PivotStyleLight16"/>
  <colors>
    <mruColors>
      <color rgb="FF66FF33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0CEFC0-06E4-4C2D-8184-968426858A98}">
  <dimension ref="A1:Z91"/>
  <sheetViews>
    <sheetView tabSelected="1" topLeftCell="A40" workbookViewId="0">
      <selection activeCell="I72" sqref="I72"/>
    </sheetView>
  </sheetViews>
  <sheetFormatPr defaultRowHeight="15" x14ac:dyDescent="0.25"/>
  <cols>
    <col min="1" max="1" width="10.5703125" customWidth="1"/>
    <col min="6" max="6" width="9.7109375" customWidth="1"/>
    <col min="9" max="9" width="10.5703125" customWidth="1"/>
    <col min="15" max="15" width="10" customWidth="1"/>
    <col min="16" max="16" width="9.85546875" customWidth="1"/>
    <col min="17" max="18" width="10" customWidth="1"/>
    <col min="19" max="19" width="10.5703125" customWidth="1"/>
    <col min="20" max="20" width="9.85546875" customWidth="1"/>
    <col min="21" max="21" width="9.42578125" customWidth="1"/>
    <col min="22" max="22" width="10.5703125" customWidth="1"/>
    <col min="24" max="24" width="10.42578125" customWidth="1"/>
  </cols>
  <sheetData>
    <row r="1" spans="1:26" x14ac:dyDescent="0.25">
      <c r="B1" t="s">
        <v>28</v>
      </c>
    </row>
    <row r="2" spans="1:26" x14ac:dyDescent="0.25">
      <c r="E2" t="s">
        <v>29</v>
      </c>
    </row>
    <row r="3" spans="1:26" x14ac:dyDescent="0.25">
      <c r="B3" t="s">
        <v>27</v>
      </c>
      <c r="E3" t="s">
        <v>0</v>
      </c>
    </row>
    <row r="4" spans="1:26" x14ac:dyDescent="0.25">
      <c r="E4" t="s">
        <v>1</v>
      </c>
    </row>
    <row r="5" spans="1:26" x14ac:dyDescent="0.25">
      <c r="E5" t="s">
        <v>2</v>
      </c>
    </row>
    <row r="6" spans="1:26" ht="15.75" thickBot="1" x14ac:dyDescent="0.3">
      <c r="E6" t="s">
        <v>3</v>
      </c>
      <c r="F6">
        <v>4104</v>
      </c>
      <c r="G6" t="s">
        <v>4</v>
      </c>
      <c r="H6">
        <v>2018</v>
      </c>
    </row>
    <row r="7" spans="1:26" s="1" customFormat="1" x14ac:dyDescent="0.25">
      <c r="H7" s="21" t="s">
        <v>5</v>
      </c>
      <c r="I7" s="22"/>
      <c r="J7" s="22"/>
      <c r="K7" s="22"/>
      <c r="L7" s="22"/>
      <c r="M7" s="23"/>
      <c r="N7" s="24" t="s">
        <v>6</v>
      </c>
      <c r="O7" s="25"/>
      <c r="P7" s="25"/>
      <c r="Q7" s="25"/>
      <c r="R7" s="25"/>
      <c r="S7" s="25"/>
      <c r="T7" s="25"/>
      <c r="U7" s="25"/>
      <c r="V7" s="25"/>
      <c r="W7" s="25"/>
      <c r="X7" s="26"/>
    </row>
    <row r="8" spans="1:26" s="1" customFormat="1" ht="83.45" customHeight="1" x14ac:dyDescent="0.25">
      <c r="A8" s="3" t="s">
        <v>7</v>
      </c>
      <c r="B8" s="3" t="s">
        <v>8</v>
      </c>
      <c r="C8" s="3" t="s">
        <v>9</v>
      </c>
      <c r="D8" s="3" t="s">
        <v>10</v>
      </c>
      <c r="E8" s="3" t="s">
        <v>11</v>
      </c>
      <c r="F8" s="3" t="s">
        <v>12</v>
      </c>
      <c r="G8" s="4" t="s">
        <v>13</v>
      </c>
      <c r="H8" s="5" t="s">
        <v>14</v>
      </c>
      <c r="I8" s="6" t="s">
        <v>15</v>
      </c>
      <c r="J8" s="6" t="s">
        <v>16</v>
      </c>
      <c r="K8" s="6" t="s">
        <v>30</v>
      </c>
      <c r="L8" s="6" t="s">
        <v>17</v>
      </c>
      <c r="M8" s="7" t="s">
        <v>61</v>
      </c>
      <c r="N8" s="8" t="s">
        <v>18</v>
      </c>
      <c r="O8" s="9" t="s">
        <v>19</v>
      </c>
      <c r="P8" s="9" t="s">
        <v>20</v>
      </c>
      <c r="Q8" s="9" t="s">
        <v>21</v>
      </c>
      <c r="R8" s="9" t="s">
        <v>63</v>
      </c>
      <c r="S8" s="9" t="s">
        <v>22</v>
      </c>
      <c r="T8" s="9" t="s">
        <v>23</v>
      </c>
      <c r="U8" s="9" t="s">
        <v>24</v>
      </c>
      <c r="V8" s="9" t="s">
        <v>62</v>
      </c>
      <c r="W8" s="9" t="s">
        <v>25</v>
      </c>
      <c r="X8" s="10" t="s">
        <v>26</v>
      </c>
      <c r="Y8" s="2"/>
      <c r="Z8" s="2"/>
    </row>
    <row r="9" spans="1:26" x14ac:dyDescent="0.25">
      <c r="A9" s="15" t="s">
        <v>64</v>
      </c>
      <c r="B9" s="11">
        <v>0.32291666666666669</v>
      </c>
      <c r="C9" s="12">
        <v>0.65625</v>
      </c>
      <c r="D9" s="13"/>
      <c r="E9" s="11">
        <f>C9-B9</f>
        <v>0.33333333333333331</v>
      </c>
      <c r="F9" s="13">
        <v>0</v>
      </c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</row>
    <row r="10" spans="1:26" x14ac:dyDescent="0.25">
      <c r="A10" s="16" t="s">
        <v>65</v>
      </c>
      <c r="B10" s="11">
        <v>0.32291666666666669</v>
      </c>
      <c r="C10" s="18">
        <v>0.67361111111111116</v>
      </c>
      <c r="D10" s="14"/>
      <c r="E10" s="11">
        <f>C10-B10</f>
        <v>0.35069444444444448</v>
      </c>
      <c r="F10" s="13">
        <v>25</v>
      </c>
    </row>
    <row r="11" spans="1:26" x14ac:dyDescent="0.25">
      <c r="A11" s="15" t="s">
        <v>66</v>
      </c>
      <c r="B11" s="11">
        <v>0.32291666666666669</v>
      </c>
      <c r="C11" s="18">
        <v>0.64583333333333337</v>
      </c>
      <c r="D11" s="14"/>
      <c r="E11" s="11">
        <f t="shared" ref="E11:E32" si="0">C11-B11</f>
        <v>0.32291666666666669</v>
      </c>
      <c r="F11" s="13">
        <v>-15</v>
      </c>
    </row>
    <row r="12" spans="1:26" x14ac:dyDescent="0.25">
      <c r="A12" s="19" t="s">
        <v>67</v>
      </c>
      <c r="B12" s="11">
        <v>0.32291666666666669</v>
      </c>
      <c r="C12" s="18">
        <v>0.67013888888888884</v>
      </c>
      <c r="D12" s="14"/>
      <c r="E12" s="11">
        <f t="shared" si="0"/>
        <v>0.34722222222222215</v>
      </c>
      <c r="F12" s="13">
        <v>20</v>
      </c>
    </row>
    <row r="13" spans="1:26" x14ac:dyDescent="0.25">
      <c r="A13" s="19" t="s">
        <v>68</v>
      </c>
      <c r="B13" s="11">
        <v>0.3125</v>
      </c>
      <c r="C13" s="18">
        <v>0.64583333333333337</v>
      </c>
      <c r="D13" s="14"/>
      <c r="E13" s="11">
        <f t="shared" si="0"/>
        <v>0.33333333333333337</v>
      </c>
      <c r="F13" s="13">
        <v>0</v>
      </c>
    </row>
    <row r="14" spans="1:26" x14ac:dyDescent="0.25">
      <c r="A14" s="19" t="s">
        <v>69</v>
      </c>
      <c r="B14" s="11"/>
      <c r="C14" s="14"/>
      <c r="D14" s="14"/>
      <c r="E14" s="11">
        <f t="shared" si="0"/>
        <v>0</v>
      </c>
      <c r="F14" s="13">
        <v>-450</v>
      </c>
      <c r="G14" t="s">
        <v>76</v>
      </c>
    </row>
    <row r="15" spans="1:26" x14ac:dyDescent="0.25">
      <c r="A15" s="19" t="s">
        <v>70</v>
      </c>
      <c r="B15" s="11"/>
      <c r="C15" s="14"/>
      <c r="D15" s="14"/>
      <c r="E15" s="11">
        <f t="shared" si="0"/>
        <v>0</v>
      </c>
      <c r="F15" s="13">
        <v>-450</v>
      </c>
      <c r="G15" t="s">
        <v>76</v>
      </c>
    </row>
    <row r="16" spans="1:26" x14ac:dyDescent="0.25">
      <c r="A16" s="19" t="s">
        <v>71</v>
      </c>
      <c r="B16" s="11"/>
      <c r="C16" s="14"/>
      <c r="D16" s="14"/>
      <c r="E16" s="11">
        <f t="shared" si="0"/>
        <v>0</v>
      </c>
      <c r="F16" s="13">
        <v>-450</v>
      </c>
      <c r="G16" t="s">
        <v>76</v>
      </c>
    </row>
    <row r="17" spans="1:7" x14ac:dyDescent="0.25">
      <c r="A17" s="19" t="s">
        <v>72</v>
      </c>
      <c r="B17" s="11"/>
      <c r="C17" s="14"/>
      <c r="D17" s="14"/>
      <c r="E17" s="11">
        <f t="shared" si="0"/>
        <v>0</v>
      </c>
      <c r="F17" s="13">
        <v>-450</v>
      </c>
      <c r="G17" t="s">
        <v>76</v>
      </c>
    </row>
    <row r="18" spans="1:7" x14ac:dyDescent="0.25">
      <c r="A18" s="19">
        <v>43480</v>
      </c>
      <c r="B18" s="11"/>
      <c r="C18" s="14"/>
      <c r="D18" s="14"/>
      <c r="E18" s="11">
        <f t="shared" si="0"/>
        <v>0</v>
      </c>
      <c r="F18" s="13">
        <v>-450</v>
      </c>
      <c r="G18" t="s">
        <v>76</v>
      </c>
    </row>
    <row r="19" spans="1:7" x14ac:dyDescent="0.25">
      <c r="A19" s="19" t="s">
        <v>73</v>
      </c>
      <c r="B19" s="11"/>
      <c r="C19" s="14"/>
      <c r="D19" s="14"/>
      <c r="E19" s="11">
        <f t="shared" si="0"/>
        <v>0</v>
      </c>
      <c r="F19" s="13">
        <v>-450</v>
      </c>
      <c r="G19" t="s">
        <v>76</v>
      </c>
    </row>
    <row r="20" spans="1:7" x14ac:dyDescent="0.25">
      <c r="A20" s="19" t="s">
        <v>74</v>
      </c>
      <c r="B20" s="11">
        <v>0.32291666666666669</v>
      </c>
      <c r="C20" s="18">
        <v>0.66666666666666663</v>
      </c>
      <c r="D20" s="14"/>
      <c r="E20" s="11">
        <f t="shared" si="0"/>
        <v>0.34374999999999994</v>
      </c>
      <c r="F20" s="13">
        <v>15</v>
      </c>
    </row>
    <row r="21" spans="1:7" x14ac:dyDescent="0.25">
      <c r="A21" s="19" t="s">
        <v>75</v>
      </c>
      <c r="B21" s="11">
        <v>0.32291666666666669</v>
      </c>
      <c r="C21" s="18">
        <v>0.64583333333333337</v>
      </c>
      <c r="D21" s="14"/>
      <c r="E21" s="11">
        <f t="shared" si="0"/>
        <v>0.32291666666666669</v>
      </c>
      <c r="F21" s="13">
        <v>-15</v>
      </c>
    </row>
    <row r="22" spans="1:7" x14ac:dyDescent="0.25">
      <c r="A22" s="19" t="s">
        <v>79</v>
      </c>
      <c r="B22" s="11">
        <v>0.32291666666666669</v>
      </c>
      <c r="C22" s="18">
        <v>0.66527777777777775</v>
      </c>
      <c r="D22" s="14"/>
      <c r="E22" s="11">
        <f t="shared" si="0"/>
        <v>0.34236111111111106</v>
      </c>
      <c r="F22" s="13">
        <v>13</v>
      </c>
    </row>
    <row r="23" spans="1:7" x14ac:dyDescent="0.25">
      <c r="A23" s="19" t="s">
        <v>80</v>
      </c>
      <c r="B23" s="11">
        <v>0.32291666666666669</v>
      </c>
      <c r="C23" s="18">
        <v>0.70833333333333337</v>
      </c>
      <c r="D23" s="14"/>
      <c r="E23" s="11">
        <f t="shared" si="0"/>
        <v>0.38541666666666669</v>
      </c>
      <c r="F23" s="13">
        <v>75</v>
      </c>
    </row>
    <row r="24" spans="1:7" x14ac:dyDescent="0.25">
      <c r="A24" s="19" t="s">
        <v>81</v>
      </c>
      <c r="B24" s="11">
        <v>0.32291666666666669</v>
      </c>
      <c r="C24" s="18">
        <v>0.66527777777777775</v>
      </c>
      <c r="D24" s="14"/>
      <c r="E24" s="11">
        <f t="shared" si="0"/>
        <v>0.34236111111111106</v>
      </c>
      <c r="F24" s="13">
        <v>13</v>
      </c>
    </row>
    <row r="25" spans="1:7" x14ac:dyDescent="0.25">
      <c r="A25" s="19" t="s">
        <v>82</v>
      </c>
      <c r="B25" s="11">
        <v>0.32291666666666669</v>
      </c>
      <c r="C25" s="18">
        <v>0.65277777777777779</v>
      </c>
      <c r="D25" s="14"/>
      <c r="E25" s="11">
        <f t="shared" si="0"/>
        <v>0.3298611111111111</v>
      </c>
      <c r="F25" s="13">
        <v>-5</v>
      </c>
    </row>
    <row r="26" spans="1:7" x14ac:dyDescent="0.25">
      <c r="A26" s="19" t="s">
        <v>83</v>
      </c>
      <c r="B26" s="11">
        <v>0.32291666666666669</v>
      </c>
      <c r="C26" s="18">
        <v>0.65277777777777779</v>
      </c>
      <c r="D26" s="14"/>
      <c r="E26" s="11">
        <f t="shared" si="0"/>
        <v>0.3298611111111111</v>
      </c>
      <c r="F26" s="13">
        <v>-5</v>
      </c>
    </row>
    <row r="27" spans="1:7" x14ac:dyDescent="0.25">
      <c r="A27" s="19" t="s">
        <v>84</v>
      </c>
      <c r="B27" s="11">
        <v>0.32291666666666669</v>
      </c>
      <c r="C27" s="18">
        <v>0.66527777777777775</v>
      </c>
      <c r="D27" s="14"/>
      <c r="E27" s="11">
        <f t="shared" si="0"/>
        <v>0.34236111111111106</v>
      </c>
      <c r="F27" s="13">
        <v>13</v>
      </c>
    </row>
    <row r="28" spans="1:7" x14ac:dyDescent="0.25">
      <c r="A28" s="19" t="s">
        <v>85</v>
      </c>
      <c r="B28" s="11">
        <v>0.32291666666666669</v>
      </c>
      <c r="C28" s="18">
        <v>0.66666666666666663</v>
      </c>
      <c r="D28" s="14"/>
      <c r="E28" s="11">
        <f t="shared" si="0"/>
        <v>0.34374999999999994</v>
      </c>
      <c r="F28" s="13">
        <v>15</v>
      </c>
    </row>
    <row r="29" spans="1:7" x14ac:dyDescent="0.25">
      <c r="A29" s="19" t="s">
        <v>86</v>
      </c>
      <c r="B29" s="11">
        <v>0.32291666666666669</v>
      </c>
      <c r="C29" s="18">
        <v>0.73958333333333337</v>
      </c>
      <c r="D29" s="14"/>
      <c r="E29" s="11">
        <f t="shared" si="0"/>
        <v>0.41666666666666669</v>
      </c>
      <c r="F29" s="13">
        <v>120</v>
      </c>
    </row>
    <row r="30" spans="1:7" x14ac:dyDescent="0.25">
      <c r="A30" s="19" t="s">
        <v>87</v>
      </c>
      <c r="B30" s="11">
        <v>0.3125</v>
      </c>
      <c r="C30" s="18">
        <v>0.6875</v>
      </c>
      <c r="D30" s="14"/>
      <c r="E30" s="11">
        <f t="shared" si="0"/>
        <v>0.375</v>
      </c>
      <c r="F30" s="13">
        <v>60</v>
      </c>
    </row>
    <row r="31" spans="1:7" x14ac:dyDescent="0.25">
      <c r="A31" s="19" t="s">
        <v>88</v>
      </c>
      <c r="B31" s="11">
        <v>0.32291666666666669</v>
      </c>
      <c r="C31" s="18">
        <v>0.5625</v>
      </c>
      <c r="D31" s="14"/>
      <c r="E31" s="11">
        <f t="shared" si="0"/>
        <v>0.23958333333333331</v>
      </c>
      <c r="F31" s="13">
        <v>-135</v>
      </c>
      <c r="G31" t="s">
        <v>95</v>
      </c>
    </row>
    <row r="32" spans="1:7" x14ac:dyDescent="0.25">
      <c r="A32" s="19">
        <v>43500</v>
      </c>
      <c r="B32" s="11">
        <v>0.32291666666666669</v>
      </c>
      <c r="C32" s="18">
        <v>0.64583333333333337</v>
      </c>
      <c r="D32" s="14"/>
      <c r="E32" s="11">
        <f t="shared" si="0"/>
        <v>0.32291666666666669</v>
      </c>
      <c r="F32" s="13">
        <v>-15</v>
      </c>
    </row>
    <row r="33" spans="1:15" x14ac:dyDescent="0.25">
      <c r="A33" s="19" t="s">
        <v>89</v>
      </c>
      <c r="B33" s="11">
        <v>0.32291666666666669</v>
      </c>
      <c r="C33" s="18">
        <v>0.65625</v>
      </c>
      <c r="D33" s="14"/>
      <c r="E33" s="11">
        <f t="shared" ref="E33:E38" si="1">C33-B33</f>
        <v>0.33333333333333331</v>
      </c>
      <c r="F33" s="13"/>
    </row>
    <row r="34" spans="1:15" x14ac:dyDescent="0.25">
      <c r="A34" s="19" t="s">
        <v>90</v>
      </c>
      <c r="B34" s="11">
        <v>0.33333333333333331</v>
      </c>
      <c r="C34" s="18">
        <v>0.68055555555555547</v>
      </c>
      <c r="D34" s="14"/>
      <c r="E34" s="11">
        <f t="shared" si="1"/>
        <v>0.34722222222222215</v>
      </c>
      <c r="F34" s="13">
        <v>20</v>
      </c>
    </row>
    <row r="35" spans="1:15" x14ac:dyDescent="0.25">
      <c r="A35" s="19" t="s">
        <v>91</v>
      </c>
      <c r="B35" s="11">
        <v>0.32291666666666669</v>
      </c>
      <c r="C35" s="18">
        <v>0.65625</v>
      </c>
      <c r="D35" s="14"/>
      <c r="E35" s="11">
        <f t="shared" si="1"/>
        <v>0.33333333333333331</v>
      </c>
      <c r="F35" s="13"/>
      <c r="L35" t="s">
        <v>109</v>
      </c>
    </row>
    <row r="36" spans="1:15" x14ac:dyDescent="0.25">
      <c r="A36" s="19" t="s">
        <v>92</v>
      </c>
      <c r="B36" s="11">
        <v>0.32291666666666669</v>
      </c>
      <c r="C36" s="18">
        <v>0.65625</v>
      </c>
      <c r="D36" s="14"/>
      <c r="E36" s="11">
        <f t="shared" si="1"/>
        <v>0.33333333333333331</v>
      </c>
      <c r="F36" s="13"/>
      <c r="L36">
        <f>SUM(F35:F53)+450</f>
        <v>240</v>
      </c>
      <c r="M36" t="s">
        <v>110</v>
      </c>
      <c r="N36">
        <f>L36/60</f>
        <v>4</v>
      </c>
      <c r="O36" t="s">
        <v>78</v>
      </c>
    </row>
    <row r="37" spans="1:15" x14ac:dyDescent="0.25">
      <c r="A37" s="19" t="s">
        <v>93</v>
      </c>
      <c r="B37" s="11">
        <v>0.3125</v>
      </c>
      <c r="C37" s="18">
        <v>0.66666666666666663</v>
      </c>
      <c r="D37" s="14"/>
      <c r="E37" s="11">
        <f t="shared" si="1"/>
        <v>0.35416666666666663</v>
      </c>
      <c r="F37" s="13">
        <v>30</v>
      </c>
    </row>
    <row r="38" spans="1:15" x14ac:dyDescent="0.25">
      <c r="A38" s="19" t="s">
        <v>94</v>
      </c>
      <c r="B38" s="11">
        <v>0.32291666666666669</v>
      </c>
      <c r="C38" s="18">
        <v>0.73958333333333337</v>
      </c>
      <c r="D38" s="14"/>
      <c r="E38" s="11">
        <f t="shared" si="1"/>
        <v>0.41666666666666669</v>
      </c>
      <c r="F38" s="13">
        <v>90</v>
      </c>
    </row>
    <row r="39" spans="1:15" x14ac:dyDescent="0.25">
      <c r="A39" s="19" t="s">
        <v>96</v>
      </c>
      <c r="B39" s="11">
        <v>0.32291666666666669</v>
      </c>
      <c r="C39" s="18">
        <v>0.65625</v>
      </c>
      <c r="D39" s="14"/>
      <c r="E39" s="11">
        <f t="shared" ref="E39:E51" si="2">C39-B39</f>
        <v>0.33333333333333331</v>
      </c>
      <c r="F39" s="13"/>
    </row>
    <row r="40" spans="1:15" x14ac:dyDescent="0.25">
      <c r="A40" s="19" t="s">
        <v>97</v>
      </c>
      <c r="B40" s="11">
        <v>0.32291666666666669</v>
      </c>
      <c r="C40" s="18">
        <v>0.65625</v>
      </c>
      <c r="D40" s="14"/>
      <c r="E40" s="11">
        <f t="shared" si="2"/>
        <v>0.33333333333333331</v>
      </c>
      <c r="F40" s="13"/>
    </row>
    <row r="41" spans="1:15" x14ac:dyDescent="0.25">
      <c r="A41" s="19" t="s">
        <v>98</v>
      </c>
      <c r="B41" s="11"/>
      <c r="C41" s="14"/>
      <c r="D41" s="14"/>
      <c r="E41" s="11">
        <f t="shared" si="2"/>
        <v>0</v>
      </c>
      <c r="F41" s="13">
        <v>-450</v>
      </c>
      <c r="G41" t="s">
        <v>108</v>
      </c>
    </row>
    <row r="42" spans="1:15" x14ac:dyDescent="0.25">
      <c r="A42" s="19" t="s">
        <v>99</v>
      </c>
      <c r="B42" s="11">
        <v>0.31597222222222221</v>
      </c>
      <c r="C42" s="18">
        <v>0.65277777777777779</v>
      </c>
      <c r="D42" s="14"/>
      <c r="E42" s="11">
        <f t="shared" si="2"/>
        <v>0.33680555555555558</v>
      </c>
      <c r="F42" s="13">
        <v>5</v>
      </c>
    </row>
    <row r="43" spans="1:15" x14ac:dyDescent="0.25">
      <c r="A43" s="19" t="s">
        <v>100</v>
      </c>
      <c r="B43" s="11">
        <v>0.32291666666666669</v>
      </c>
      <c r="C43" s="18">
        <v>0.65625</v>
      </c>
      <c r="D43" s="14"/>
      <c r="E43" s="11">
        <f t="shared" si="2"/>
        <v>0.33333333333333331</v>
      </c>
      <c r="F43" s="13"/>
    </row>
    <row r="44" spans="1:15" x14ac:dyDescent="0.25">
      <c r="A44" s="19" t="s">
        <v>101</v>
      </c>
      <c r="B44" s="11">
        <v>0.32291666666666669</v>
      </c>
      <c r="C44" s="18">
        <v>0.67708333333333337</v>
      </c>
      <c r="D44" s="14"/>
      <c r="E44" s="11">
        <f t="shared" si="2"/>
        <v>0.35416666666666669</v>
      </c>
      <c r="F44" s="13">
        <v>30</v>
      </c>
    </row>
    <row r="45" spans="1:15" x14ac:dyDescent="0.25">
      <c r="A45" s="19" t="s">
        <v>102</v>
      </c>
      <c r="B45" s="11">
        <v>0.32291666666666669</v>
      </c>
      <c r="C45" s="18">
        <v>0.66666666666666663</v>
      </c>
      <c r="D45" s="14"/>
      <c r="E45" s="11">
        <f t="shared" si="2"/>
        <v>0.34374999999999994</v>
      </c>
      <c r="F45" s="13">
        <v>15</v>
      </c>
    </row>
    <row r="46" spans="1:15" x14ac:dyDescent="0.25">
      <c r="A46" s="19" t="s">
        <v>103</v>
      </c>
      <c r="B46" s="11">
        <v>0.30208333333333331</v>
      </c>
      <c r="C46" s="18">
        <v>0.61458333333333337</v>
      </c>
      <c r="D46" s="14"/>
      <c r="E46" s="11">
        <f t="shared" si="2"/>
        <v>0.31250000000000006</v>
      </c>
      <c r="F46" s="13">
        <v>-30</v>
      </c>
    </row>
    <row r="47" spans="1:15" x14ac:dyDescent="0.25">
      <c r="A47" s="19" t="s">
        <v>104</v>
      </c>
      <c r="B47" s="11">
        <v>0.31944444444444448</v>
      </c>
      <c r="C47" s="18">
        <v>0.66319444444444442</v>
      </c>
      <c r="D47" s="14"/>
      <c r="E47" s="11">
        <f t="shared" si="2"/>
        <v>0.34374999999999994</v>
      </c>
      <c r="F47" s="13">
        <v>15</v>
      </c>
    </row>
    <row r="48" spans="1:15" x14ac:dyDescent="0.25">
      <c r="A48" s="19" t="s">
        <v>105</v>
      </c>
      <c r="B48" s="11">
        <v>0.30555555555555552</v>
      </c>
      <c r="C48" s="18">
        <v>0.64930555555555558</v>
      </c>
      <c r="D48" s="14"/>
      <c r="E48" s="11">
        <f t="shared" si="2"/>
        <v>0.34375000000000006</v>
      </c>
      <c r="F48" s="13">
        <v>15</v>
      </c>
    </row>
    <row r="49" spans="1:6" x14ac:dyDescent="0.25">
      <c r="A49" s="19" t="s">
        <v>106</v>
      </c>
      <c r="B49" s="11">
        <v>0.32291666666666669</v>
      </c>
      <c r="C49" s="18">
        <v>0.67708333333333337</v>
      </c>
      <c r="D49" s="14"/>
      <c r="E49" s="11">
        <f t="shared" si="2"/>
        <v>0.35416666666666669</v>
      </c>
      <c r="F49" s="13">
        <v>30</v>
      </c>
    </row>
    <row r="50" spans="1:6" x14ac:dyDescent="0.25">
      <c r="A50" s="19">
        <v>43524</v>
      </c>
      <c r="B50" s="11">
        <v>0.31597222222222221</v>
      </c>
      <c r="C50" s="18">
        <v>0.65277777777777779</v>
      </c>
      <c r="D50" s="14"/>
      <c r="E50" s="11">
        <f t="shared" si="2"/>
        <v>0.33680555555555558</v>
      </c>
      <c r="F50" s="13">
        <v>5</v>
      </c>
    </row>
    <row r="51" spans="1:6" x14ac:dyDescent="0.25">
      <c r="A51" s="19" t="s">
        <v>107</v>
      </c>
      <c r="B51" s="11">
        <v>0.31944444444444448</v>
      </c>
      <c r="C51" s="18">
        <v>0.64583333333333337</v>
      </c>
      <c r="D51" s="14"/>
      <c r="E51" s="11">
        <f t="shared" si="2"/>
        <v>0.3263888888888889</v>
      </c>
      <c r="F51" s="13">
        <v>-10</v>
      </c>
    </row>
    <row r="52" spans="1:6" x14ac:dyDescent="0.25">
      <c r="A52" s="19">
        <v>43528</v>
      </c>
      <c r="B52" s="11">
        <v>0.31944444444444448</v>
      </c>
      <c r="C52" s="18">
        <v>0.68402777777777779</v>
      </c>
      <c r="D52" s="14"/>
      <c r="E52" s="11">
        <f t="shared" ref="E52:E66" si="3">C52-B52</f>
        <v>0.36458333333333331</v>
      </c>
      <c r="F52" s="13">
        <v>45</v>
      </c>
    </row>
    <row r="53" spans="1:6" x14ac:dyDescent="0.25">
      <c r="A53" s="19">
        <v>43529</v>
      </c>
      <c r="B53" s="11">
        <v>0.31944444444444448</v>
      </c>
      <c r="C53" s="18">
        <v>0.65277777777777779</v>
      </c>
      <c r="D53" s="14"/>
      <c r="E53" s="11">
        <f t="shared" si="3"/>
        <v>0.33333333333333331</v>
      </c>
      <c r="F53" s="13"/>
    </row>
    <row r="54" spans="1:6" x14ac:dyDescent="0.25">
      <c r="A54" s="19">
        <v>43530</v>
      </c>
      <c r="B54" s="11">
        <v>0.31597222222222221</v>
      </c>
      <c r="C54" s="14"/>
      <c r="D54" s="14"/>
      <c r="E54" s="11">
        <f t="shared" si="3"/>
        <v>-0.31597222222222221</v>
      </c>
      <c r="F54" s="13"/>
    </row>
    <row r="55" spans="1:6" x14ac:dyDescent="0.25">
      <c r="A55" s="19">
        <v>43531</v>
      </c>
      <c r="B55" s="11"/>
      <c r="C55" s="14"/>
      <c r="D55" s="14"/>
      <c r="E55" s="11">
        <f t="shared" si="3"/>
        <v>0</v>
      </c>
      <c r="F55" s="13"/>
    </row>
    <row r="56" spans="1:6" x14ac:dyDescent="0.25">
      <c r="A56" s="19">
        <v>43532</v>
      </c>
      <c r="B56" s="11"/>
      <c r="C56" s="14"/>
      <c r="D56" s="14"/>
      <c r="E56" s="11">
        <f t="shared" si="3"/>
        <v>0</v>
      </c>
      <c r="F56" s="13"/>
    </row>
    <row r="57" spans="1:6" x14ac:dyDescent="0.25">
      <c r="A57" s="19" t="s">
        <v>111</v>
      </c>
      <c r="B57" s="11"/>
      <c r="C57" s="14"/>
      <c r="D57" s="14"/>
      <c r="E57" s="11">
        <f t="shared" si="3"/>
        <v>0</v>
      </c>
      <c r="F57" s="13"/>
    </row>
    <row r="58" spans="1:6" x14ac:dyDescent="0.25">
      <c r="A58" s="19" t="s">
        <v>112</v>
      </c>
      <c r="B58" s="11"/>
      <c r="C58" s="14"/>
      <c r="D58" s="14"/>
      <c r="E58" s="11">
        <f t="shared" si="3"/>
        <v>0</v>
      </c>
      <c r="F58" s="13"/>
    </row>
    <row r="59" spans="1:6" x14ac:dyDescent="0.25">
      <c r="A59" s="19" t="s">
        <v>113</v>
      </c>
      <c r="B59" s="11"/>
      <c r="C59" s="14"/>
      <c r="D59" s="14"/>
      <c r="E59" s="11">
        <f t="shared" si="3"/>
        <v>0</v>
      </c>
      <c r="F59" s="13"/>
    </row>
    <row r="60" spans="1:6" x14ac:dyDescent="0.25">
      <c r="A60" s="19" t="s">
        <v>114</v>
      </c>
      <c r="B60" s="11"/>
      <c r="C60" s="14"/>
      <c r="D60" s="14"/>
      <c r="E60" s="11">
        <f t="shared" si="3"/>
        <v>0</v>
      </c>
      <c r="F60" s="13"/>
    </row>
    <row r="61" spans="1:6" x14ac:dyDescent="0.25">
      <c r="A61" s="19" t="s">
        <v>107</v>
      </c>
      <c r="B61" s="11"/>
      <c r="C61" s="14"/>
      <c r="D61" s="14"/>
      <c r="E61" s="11">
        <f t="shared" si="3"/>
        <v>0</v>
      </c>
      <c r="F61" s="13"/>
    </row>
    <row r="62" spans="1:6" x14ac:dyDescent="0.25">
      <c r="A62" s="19" t="s">
        <v>107</v>
      </c>
      <c r="B62" s="11"/>
      <c r="C62" s="14"/>
      <c r="D62" s="14"/>
      <c r="E62" s="11">
        <f t="shared" si="3"/>
        <v>0</v>
      </c>
      <c r="F62" s="13"/>
    </row>
    <row r="63" spans="1:6" x14ac:dyDescent="0.25">
      <c r="A63" s="19" t="s">
        <v>107</v>
      </c>
      <c r="B63" s="11"/>
      <c r="C63" s="14"/>
      <c r="D63" s="14"/>
      <c r="E63" s="11">
        <f t="shared" si="3"/>
        <v>0</v>
      </c>
      <c r="F63" s="13"/>
    </row>
    <row r="64" spans="1:6" x14ac:dyDescent="0.25">
      <c r="A64" s="19" t="s">
        <v>107</v>
      </c>
      <c r="B64" s="11"/>
      <c r="C64" s="14"/>
      <c r="D64" s="14"/>
      <c r="E64" s="11">
        <f t="shared" si="3"/>
        <v>0</v>
      </c>
      <c r="F64" s="13"/>
    </row>
    <row r="65" spans="1:8" x14ac:dyDescent="0.25">
      <c r="A65" s="19" t="s">
        <v>107</v>
      </c>
      <c r="B65" s="11"/>
      <c r="C65" s="14"/>
      <c r="D65" s="14"/>
      <c r="E65" s="11">
        <f t="shared" si="3"/>
        <v>0</v>
      </c>
      <c r="F65" s="13"/>
    </row>
    <row r="66" spans="1:8" x14ac:dyDescent="0.25">
      <c r="A66" s="19" t="s">
        <v>107</v>
      </c>
      <c r="B66" s="11"/>
      <c r="C66" s="14"/>
      <c r="D66" s="14"/>
      <c r="E66" s="11">
        <f t="shared" si="3"/>
        <v>0</v>
      </c>
      <c r="F66" s="13"/>
    </row>
    <row r="67" spans="1:8" x14ac:dyDescent="0.25">
      <c r="A67" s="16"/>
    </row>
    <row r="68" spans="1:8" x14ac:dyDescent="0.25">
      <c r="A68" s="16"/>
      <c r="E68" t="s">
        <v>77</v>
      </c>
      <c r="F68" s="20">
        <f>F6+F9+F10+F11+F12+F13+F14+F15+F16+F17+F18+F19+F20+F21+F22+F23+F24+F25+F26+F27+F28+F29+F30+F31+F32+F33+F34+F35+F36+F37+F38+F39+F40+F41+F42+F43+F44+F45+F46+F47+F48+F49+F50+F51+F52+F53+F54+F55+F56+F57+F58+F59+F60+F61+F62+F63+F64+F66</f>
        <v>1393</v>
      </c>
      <c r="G68">
        <f>F68/60</f>
        <v>23.216666666666665</v>
      </c>
      <c r="H68" t="s">
        <v>78</v>
      </c>
    </row>
    <row r="69" spans="1:8" x14ac:dyDescent="0.25">
      <c r="A69" s="16"/>
    </row>
    <row r="70" spans="1:8" x14ac:dyDescent="0.25">
      <c r="A70" s="16"/>
      <c r="C70" t="s">
        <v>115</v>
      </c>
      <c r="F70">
        <v>1350</v>
      </c>
    </row>
    <row r="71" spans="1:8" x14ac:dyDescent="0.25">
      <c r="A71" s="16"/>
    </row>
    <row r="72" spans="1:8" x14ac:dyDescent="0.25">
      <c r="A72" s="16"/>
      <c r="E72" t="s">
        <v>116</v>
      </c>
      <c r="F72" s="20">
        <f>F68-F70</f>
        <v>43</v>
      </c>
      <c r="G72">
        <f>F72/60</f>
        <v>0.71666666666666667</v>
      </c>
    </row>
    <row r="73" spans="1:8" x14ac:dyDescent="0.25">
      <c r="A73" s="16"/>
    </row>
    <row r="74" spans="1:8" x14ac:dyDescent="0.25">
      <c r="A74" s="16"/>
    </row>
    <row r="75" spans="1:8" x14ac:dyDescent="0.25">
      <c r="A75" s="16"/>
    </row>
    <row r="76" spans="1:8" x14ac:dyDescent="0.25">
      <c r="A76" s="16"/>
    </row>
    <row r="77" spans="1:8" x14ac:dyDescent="0.25">
      <c r="A77" s="16"/>
    </row>
    <row r="78" spans="1:8" x14ac:dyDescent="0.25">
      <c r="A78" s="16"/>
    </row>
    <row r="79" spans="1:8" x14ac:dyDescent="0.25">
      <c r="A79" s="16"/>
    </row>
    <row r="80" spans="1:8" x14ac:dyDescent="0.25">
      <c r="A80" s="16"/>
    </row>
    <row r="81" spans="1:1" x14ac:dyDescent="0.25">
      <c r="A81" s="16"/>
    </row>
    <row r="82" spans="1:1" x14ac:dyDescent="0.25">
      <c r="A82" s="16"/>
    </row>
    <row r="83" spans="1:1" x14ac:dyDescent="0.25">
      <c r="A83" s="16"/>
    </row>
    <row r="84" spans="1:1" x14ac:dyDescent="0.25">
      <c r="A84" s="17"/>
    </row>
    <row r="85" spans="1:1" x14ac:dyDescent="0.25">
      <c r="A85" s="17"/>
    </row>
    <row r="86" spans="1:1" x14ac:dyDescent="0.25">
      <c r="A86" s="17"/>
    </row>
    <row r="87" spans="1:1" x14ac:dyDescent="0.25">
      <c r="A87" s="17"/>
    </row>
    <row r="88" spans="1:1" x14ac:dyDescent="0.25">
      <c r="A88" s="17"/>
    </row>
    <row r="89" spans="1:1" x14ac:dyDescent="0.25">
      <c r="A89" s="17"/>
    </row>
    <row r="90" spans="1:1" x14ac:dyDescent="0.25">
      <c r="A90" s="17"/>
    </row>
    <row r="91" spans="1:1" x14ac:dyDescent="0.25">
      <c r="A91" s="17"/>
    </row>
  </sheetData>
  <mergeCells count="2">
    <mergeCell ref="H7:M7"/>
    <mergeCell ref="N7:X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77C23B-A2CB-47EE-9533-08F1C8A999AC}">
  <dimension ref="A1:C51"/>
  <sheetViews>
    <sheetView topLeftCell="A37" workbookViewId="0">
      <selection activeCell="I47" sqref="I47"/>
    </sheetView>
  </sheetViews>
  <sheetFormatPr defaultRowHeight="15" x14ac:dyDescent="0.25"/>
  <cols>
    <col min="2" max="2" width="16.42578125" customWidth="1"/>
  </cols>
  <sheetData>
    <row r="1" spans="1:1" x14ac:dyDescent="0.25">
      <c r="A1" t="s">
        <v>31</v>
      </c>
    </row>
    <row r="3" spans="1:1" x14ac:dyDescent="0.25">
      <c r="A3" t="s">
        <v>32</v>
      </c>
    </row>
    <row r="4" spans="1:1" x14ac:dyDescent="0.25">
      <c r="A4" t="s">
        <v>33</v>
      </c>
    </row>
    <row r="6" spans="1:1" x14ac:dyDescent="0.25">
      <c r="A6" t="s">
        <v>34</v>
      </c>
    </row>
    <row r="7" spans="1:1" x14ac:dyDescent="0.25">
      <c r="A7" t="s">
        <v>35</v>
      </c>
    </row>
    <row r="9" spans="1:1" x14ac:dyDescent="0.25">
      <c r="A9" t="s">
        <v>16</v>
      </c>
    </row>
    <row r="10" spans="1:1" x14ac:dyDescent="0.25">
      <c r="A10" t="s">
        <v>36</v>
      </c>
    </row>
    <row r="11" spans="1:1" x14ac:dyDescent="0.25">
      <c r="A11" t="s">
        <v>37</v>
      </c>
    </row>
    <row r="13" spans="1:1" x14ac:dyDescent="0.25">
      <c r="A13" t="s">
        <v>30</v>
      </c>
    </row>
    <row r="14" spans="1:1" x14ac:dyDescent="0.25">
      <c r="A14" t="s">
        <v>38</v>
      </c>
    </row>
    <row r="16" spans="1:1" x14ac:dyDescent="0.25">
      <c r="A16" t="s">
        <v>17</v>
      </c>
    </row>
    <row r="17" spans="1:1" x14ac:dyDescent="0.25">
      <c r="A17" t="s">
        <v>39</v>
      </c>
    </row>
    <row r="18" spans="1:1" x14ac:dyDescent="0.25">
      <c r="A18" t="s">
        <v>40</v>
      </c>
    </row>
    <row r="20" spans="1:1" x14ac:dyDescent="0.25">
      <c r="A20" t="s">
        <v>59</v>
      </c>
    </row>
    <row r="21" spans="1:1" x14ac:dyDescent="0.25">
      <c r="A21" t="s">
        <v>60</v>
      </c>
    </row>
    <row r="23" spans="1:1" x14ac:dyDescent="0.25">
      <c r="A23" t="s">
        <v>41</v>
      </c>
    </row>
    <row r="24" spans="1:1" x14ac:dyDescent="0.25">
      <c r="A24" t="s">
        <v>42</v>
      </c>
    </row>
    <row r="26" spans="1:1" x14ac:dyDescent="0.25">
      <c r="A26" t="s">
        <v>43</v>
      </c>
    </row>
    <row r="27" spans="1:1" x14ac:dyDescent="0.25">
      <c r="A27" t="s">
        <v>44</v>
      </c>
    </row>
    <row r="28" spans="1:1" x14ac:dyDescent="0.25">
      <c r="A28" t="s">
        <v>45</v>
      </c>
    </row>
    <row r="30" spans="1:1" x14ac:dyDescent="0.25">
      <c r="A30" t="s">
        <v>46</v>
      </c>
    </row>
    <row r="31" spans="1:1" x14ac:dyDescent="0.25">
      <c r="A31" t="s">
        <v>47</v>
      </c>
    </row>
    <row r="33" spans="2:3" x14ac:dyDescent="0.25">
      <c r="B33" t="s">
        <v>48</v>
      </c>
      <c r="C33" t="s">
        <v>49</v>
      </c>
    </row>
    <row r="34" spans="2:3" x14ac:dyDescent="0.25">
      <c r="B34" t="s">
        <v>5</v>
      </c>
      <c r="C34" t="s">
        <v>32</v>
      </c>
    </row>
    <row r="35" spans="2:3" x14ac:dyDescent="0.25">
      <c r="B35" t="s">
        <v>5</v>
      </c>
      <c r="C35" t="s">
        <v>34</v>
      </c>
    </row>
    <row r="36" spans="2:3" x14ac:dyDescent="0.25">
      <c r="B36" t="s">
        <v>5</v>
      </c>
      <c r="C36" t="s">
        <v>16</v>
      </c>
    </row>
    <row r="37" spans="2:3" x14ac:dyDescent="0.25">
      <c r="B37" t="s">
        <v>5</v>
      </c>
      <c r="C37" t="s">
        <v>58</v>
      </c>
    </row>
    <row r="38" spans="2:3" x14ac:dyDescent="0.25">
      <c r="B38" t="s">
        <v>5</v>
      </c>
      <c r="C38" t="s">
        <v>17</v>
      </c>
    </row>
    <row r="39" spans="2:3" x14ac:dyDescent="0.25">
      <c r="B39" t="s">
        <v>5</v>
      </c>
      <c r="C39" t="s">
        <v>59</v>
      </c>
    </row>
    <row r="40" spans="2:3" x14ac:dyDescent="0.25">
      <c r="B40" t="s">
        <v>5</v>
      </c>
      <c r="C40" t="s">
        <v>41</v>
      </c>
    </row>
    <row r="41" spans="2:3" x14ac:dyDescent="0.25">
      <c r="B41" t="s">
        <v>6</v>
      </c>
      <c r="C41" t="s">
        <v>43</v>
      </c>
    </row>
    <row r="42" spans="2:3" x14ac:dyDescent="0.25">
      <c r="B42" t="s">
        <v>6</v>
      </c>
      <c r="C42" t="s">
        <v>50</v>
      </c>
    </row>
    <row r="43" spans="2:3" x14ac:dyDescent="0.25">
      <c r="B43" t="s">
        <v>6</v>
      </c>
      <c r="C43" t="s">
        <v>51</v>
      </c>
    </row>
    <row r="44" spans="2:3" x14ac:dyDescent="0.25">
      <c r="B44" t="s">
        <v>6</v>
      </c>
      <c r="C44" t="s">
        <v>52</v>
      </c>
    </row>
    <row r="45" spans="2:3" x14ac:dyDescent="0.25">
      <c r="B45" t="s">
        <v>6</v>
      </c>
      <c r="C45" t="s">
        <v>53</v>
      </c>
    </row>
    <row r="46" spans="2:3" x14ac:dyDescent="0.25">
      <c r="B46" t="s">
        <v>6</v>
      </c>
      <c r="C46" t="s">
        <v>54</v>
      </c>
    </row>
    <row r="47" spans="2:3" x14ac:dyDescent="0.25">
      <c r="B47" t="s">
        <v>6</v>
      </c>
      <c r="C47" t="s">
        <v>55</v>
      </c>
    </row>
    <row r="48" spans="2:3" x14ac:dyDescent="0.25">
      <c r="B48" t="s">
        <v>6</v>
      </c>
      <c r="C48" t="s">
        <v>56</v>
      </c>
    </row>
    <row r="49" spans="2:3" x14ac:dyDescent="0.25">
      <c r="B49" t="s">
        <v>6</v>
      </c>
      <c r="C49" t="s">
        <v>57</v>
      </c>
    </row>
    <row r="50" spans="2:3" x14ac:dyDescent="0.25">
      <c r="B50" t="s">
        <v>6</v>
      </c>
      <c r="C50" t="s">
        <v>25</v>
      </c>
    </row>
    <row r="51" spans="2:3" x14ac:dyDescent="0.25">
      <c r="B51" t="s">
        <v>6</v>
      </c>
      <c r="C51" t="s">
        <v>26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Kaisu</vt:lpstr>
      <vt:lpstr>Dimensiot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Kaisu Kovalainen</dc:creator>
  <cp:lastModifiedBy>Kaisu Kovalainen</cp:lastModifiedBy>
  <cp:lastPrinted>2019-01-03T06:07:40Z</cp:lastPrinted>
  <dcterms:created xsi:type="dcterms:W3CDTF">2019-01-03T06:00:04Z</dcterms:created>
  <dcterms:modified xsi:type="dcterms:W3CDTF">2019-06-14T05:34:12Z</dcterms:modified>
</cp:coreProperties>
</file>